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D:\Usuarios\jrios\Desktop\"/>
    </mc:Choice>
  </mc:AlternateContent>
  <xr:revisionPtr revIDLastSave="200" documentId="11_B1653BCE5DABF51FB57A2EDAADFD528697C33852" xr6:coauthVersionLast="47" xr6:coauthVersionMax="47" xr10:uidLastSave="{8C445C5D-6EF5-4CB9-B922-643974168E21}"/>
  <bookViews>
    <workbookView xWindow="-120" yWindow="-120" windowWidth="20730" windowHeight="11160" xr2:uid="{00000000-000D-0000-FFFF-FFFF00000000}"/>
  </bookViews>
  <sheets>
    <sheet name="Alimentación Tilapia Agrinal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4" l="1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G17" i="4" l="1"/>
  <c r="H17" i="4" s="1"/>
  <c r="G21" i="4"/>
  <c r="H21" i="4" s="1"/>
  <c r="G8" i="4"/>
  <c r="H8" i="4" s="1"/>
  <c r="G10" i="4"/>
  <c r="H10" i="4" s="1"/>
  <c r="G26" i="4"/>
  <c r="H26" i="4" s="1"/>
  <c r="G6" i="4"/>
  <c r="H6" i="4" s="1"/>
</calcChain>
</file>

<file path=xl/sharedStrings.xml><?xml version="1.0" encoding="utf-8"?>
<sst xmlns="http://schemas.openxmlformats.org/spreadsheetml/2006/main" count="78" uniqueCount="54">
  <si>
    <t># Tilapias</t>
  </si>
  <si>
    <t>Escribe aqui</t>
  </si>
  <si>
    <t>Edad (Semanas)</t>
  </si>
  <si>
    <t>Rango Peso               (g)</t>
  </si>
  <si>
    <t xml:space="preserve">Referencia Alimento                  </t>
  </si>
  <si>
    <t xml:space="preserve">Alimento </t>
  </si>
  <si>
    <t>Raciones</t>
  </si>
  <si>
    <t xml:space="preserve">Kg / Día </t>
  </si>
  <si>
    <t>Kg/Semana</t>
  </si>
  <si>
    <t>Kg/Etapa</t>
  </si>
  <si>
    <t>Bultos</t>
  </si>
  <si>
    <t>1-2</t>
  </si>
  <si>
    <t>Tilapia 45% Harina</t>
  </si>
  <si>
    <t>Alimentar a voluntad cada 2 horas</t>
  </si>
  <si>
    <t>2-4</t>
  </si>
  <si>
    <t>4-8</t>
  </si>
  <si>
    <t>Tilapia 45% Extruder</t>
  </si>
  <si>
    <t>8-14</t>
  </si>
  <si>
    <t>14-20</t>
  </si>
  <si>
    <t>Tilapia  38% 3.5 mm</t>
  </si>
  <si>
    <t>4 - 6</t>
  </si>
  <si>
    <t>20-28</t>
  </si>
  <si>
    <t>28-38</t>
  </si>
  <si>
    <t>38-48</t>
  </si>
  <si>
    <t>48-58</t>
  </si>
  <si>
    <t>58-68</t>
  </si>
  <si>
    <t>68-80</t>
  </si>
  <si>
    <t>80-100</t>
  </si>
  <si>
    <t>Tilapia 34% 3.5 mm</t>
  </si>
  <si>
    <t>3-4</t>
  </si>
  <si>
    <t>100-120</t>
  </si>
  <si>
    <t>120-140</t>
  </si>
  <si>
    <t>140-160</t>
  </si>
  <si>
    <t>160-180</t>
  </si>
  <si>
    <t>Tilapia 30% 4.5 mm</t>
  </si>
  <si>
    <t>180-200</t>
  </si>
  <si>
    <t>200-220</t>
  </si>
  <si>
    <t>220-245</t>
  </si>
  <si>
    <t>245-270</t>
  </si>
  <si>
    <t>270-295</t>
  </si>
  <si>
    <t>Tilapia 24% 6.0 mm</t>
  </si>
  <si>
    <t>2-3</t>
  </si>
  <si>
    <t>295-320</t>
  </si>
  <si>
    <t>320-345</t>
  </si>
  <si>
    <t>345-370</t>
  </si>
  <si>
    <t>370-395</t>
  </si>
  <si>
    <t>395-420</t>
  </si>
  <si>
    <t>420-445</t>
  </si>
  <si>
    <t>445-470</t>
  </si>
  <si>
    <t>470-500</t>
  </si>
  <si>
    <t>500-530</t>
  </si>
  <si>
    <t>Esta tabla es solo una guía de manejo de alimento en temperatura de agua de &gt;26 °C y oxigeno disuelto &gt;4mg/litro, los resultados pueden variar dependiendo de las condiciones medio ambientales de cada granja.</t>
  </si>
  <si>
    <t xml:space="preserve">% BWD * </t>
  </si>
  <si>
    <t>Tilapia               (peso promedio)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</si>
</sst>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0.0"/>
  </numFmts>
  <fonts count="17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i/>
      <u/>
      <sz val="10"/>
      <color theme="1"/>
      <name val="Arial"/>
    </font>
    <font>
      <b/>
      <sz val="12"/>
      <color theme="0"/>
      <name val="Arial"/>
    </font>
    <font>
      <sz val="12"/>
      <color theme="1"/>
      <name val="Arial"/>
    </font>
    <font>
      <sz val="12"/>
      <color theme="1"/>
      <name val="Verdana"/>
    </font>
    <font>
      <sz val="11"/>
      <color theme="1"/>
      <name val="Source Sans Pro"/>
    </font>
    <font>
      <b/>
      <sz val="18"/>
      <color theme="1"/>
      <name val="Source Sans Pro"/>
    </font>
    <font>
      <b/>
      <sz val="16"/>
      <color theme="0"/>
      <name val="Source Sans Pro"/>
    </font>
    <font>
      <sz val="12"/>
      <color theme="1"/>
      <name val="Source Sans Pro"/>
    </font>
    <font>
      <i/>
      <u/>
      <sz val="10"/>
      <color theme="1"/>
      <name val="Source Sans Pro"/>
    </font>
    <font>
      <b/>
      <sz val="12"/>
      <color theme="0"/>
      <name val="Source Sans Pro"/>
    </font>
    <font>
      <sz val="11"/>
      <name val="Source Sans Pro"/>
    </font>
    <font>
      <b/>
      <sz val="12"/>
      <color theme="1"/>
      <name val="Source Sans Pro"/>
    </font>
    <font>
      <b/>
      <sz val="11"/>
      <name val="Source Sans Pro"/>
    </font>
    <font>
      <i/>
      <u/>
      <sz val="11"/>
      <name val="Source Sans Pr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202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3"/>
  </cellStyleXfs>
  <cellXfs count="44">
    <xf numFmtId="0" fontId="0" fillId="0" borderId="0" xfId="0"/>
    <xf numFmtId="0" fontId="0" fillId="0" borderId="0" xfId="0" applyProtection="1"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164" fontId="8" fillId="2" borderId="14" xfId="0" applyNumberFormat="1" applyFont="1" applyFill="1" applyBorder="1" applyAlignment="1" applyProtection="1">
      <alignment vertical="center"/>
      <protection locked="0"/>
    </xf>
    <xf numFmtId="0" fontId="9" fillId="6" borderId="15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49" fontId="14" fillId="5" borderId="3" xfId="0" applyNumberFormat="1" applyFont="1" applyFill="1" applyBorder="1" applyAlignment="1" applyProtection="1">
      <alignment horizontal="center" vertical="center"/>
      <protection locked="0"/>
    </xf>
    <xf numFmtId="2" fontId="10" fillId="2" borderId="3" xfId="0" applyNumberFormat="1" applyFont="1" applyFill="1" applyBorder="1" applyAlignment="1" applyProtection="1">
      <alignment horizontal="center" vertical="center"/>
      <protection locked="0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" fontId="14" fillId="0" borderId="10" xfId="0" applyNumberFormat="1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3" fontId="14" fillId="5" borderId="10" xfId="0" applyNumberFormat="1" applyFont="1" applyFill="1" applyBorder="1" applyAlignment="1" applyProtection="1">
      <alignment horizontal="center" vertical="center"/>
      <protection hidden="1"/>
    </xf>
    <xf numFmtId="1" fontId="14" fillId="5" borderId="10" xfId="0" applyNumberFormat="1" applyFont="1" applyFill="1" applyBorder="1" applyAlignment="1" applyProtection="1">
      <alignment horizontal="center" vertical="center"/>
      <protection hidden="1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6" fontId="14" fillId="5" borderId="10" xfId="0" applyNumberFormat="1" applyFont="1" applyFill="1" applyBorder="1" applyAlignment="1" applyProtection="1">
      <alignment horizontal="center" vertical="center"/>
      <protection hidden="1"/>
    </xf>
    <xf numFmtId="4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11" xfId="0" applyFont="1" applyFill="1" applyBorder="1" applyAlignment="1" applyProtection="1">
      <alignment vertical="center"/>
      <protection locked="0"/>
    </xf>
    <xf numFmtId="0" fontId="13" fillId="6" borderId="7" xfId="0" applyFont="1" applyFill="1" applyBorder="1" applyAlignment="1" applyProtection="1">
      <alignment vertical="center"/>
      <protection locked="0"/>
    </xf>
    <xf numFmtId="0" fontId="15" fillId="5" borderId="11" xfId="0" applyFont="1" applyFill="1" applyBorder="1" applyAlignment="1" applyProtection="1">
      <alignment vertical="center"/>
      <protection hidden="1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5" borderId="4" xfId="0" applyFont="1" applyFill="1" applyBorder="1" applyAlignment="1" applyProtection="1">
      <alignment vertical="center"/>
      <protection hidden="1"/>
    </xf>
    <xf numFmtId="0" fontId="16" fillId="0" borderId="12" xfId="0" applyFont="1" applyBorder="1" applyAlignment="1" applyProtection="1">
      <protection locked="0"/>
    </xf>
    <xf numFmtId="0" fontId="16" fillId="0" borderId="13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B2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333375</xdr:rowOff>
    </xdr:from>
    <xdr:to>
      <xdr:col>3</xdr:col>
      <xdr:colOff>866775</xdr:colOff>
      <xdr:row>2</xdr:row>
      <xdr:rowOff>0</xdr:rowOff>
    </xdr:to>
    <xdr:sp macro="" textlink="">
      <xdr:nvSpPr>
        <xdr:cNvPr id="7" name="Flecha izquierda 2">
          <a:extLst>
            <a:ext uri="{FF2B5EF4-FFF2-40B4-BE49-F238E27FC236}">
              <a16:creationId xmlns:a16="http://schemas.microsoft.com/office/drawing/2014/main" id="{5A2A39FD-A06D-4309-9017-DA1EBCA3D2E3}"/>
            </a:ext>
            <a:ext uri="{147F2762-F138-4A5C-976F-8EAC2B608ADB}">
              <a16:predDERef xmlns:a16="http://schemas.microsoft.com/office/drawing/2014/main" pred="{DCF94B81-6528-4575-9D42-F8B38987669F}"/>
            </a:ext>
          </a:extLst>
        </xdr:cNvPr>
        <xdr:cNvSpPr/>
      </xdr:nvSpPr>
      <xdr:spPr>
        <a:xfrm>
          <a:off x="3133725" y="885825"/>
          <a:ext cx="676275" cy="3238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95"/>
  <sheetViews>
    <sheetView showGridLines="0" tabSelected="1" zoomScaleNormal="100" workbookViewId="0">
      <selection activeCell="I3" sqref="I3"/>
    </sheetView>
  </sheetViews>
  <sheetFormatPr defaultColWidth="14.42578125" defaultRowHeight="15" customHeight="1"/>
  <cols>
    <col min="1" max="1" width="10.7109375" style="1" customWidth="1"/>
    <col min="2" max="2" width="16" style="1" customWidth="1"/>
    <col min="3" max="3" width="25" style="1" customWidth="1"/>
    <col min="4" max="4" width="21.5703125" style="1" customWidth="1"/>
    <col min="5" max="5" width="10.7109375" style="1" customWidth="1"/>
    <col min="6" max="6" width="13.7109375" style="1" customWidth="1"/>
    <col min="7" max="7" width="10.7109375" style="1" customWidth="1"/>
    <col min="8" max="8" width="12.140625" style="1" customWidth="1"/>
    <col min="9" max="9" width="18.7109375" style="1" customWidth="1"/>
    <col min="10" max="26" width="10.7109375" style="1" customWidth="1"/>
    <col min="27" max="16384" width="14.42578125" style="1"/>
  </cols>
  <sheetData>
    <row r="1" spans="1:13" ht="43.5" customHeight="1" thickBot="1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s="30" customFormat="1" ht="53.25" customHeight="1">
      <c r="A2" s="26"/>
      <c r="B2" s="5">
        <v>1000</v>
      </c>
      <c r="C2" s="6" t="s">
        <v>0</v>
      </c>
      <c r="D2" s="27"/>
      <c r="E2" s="28" t="s">
        <v>1</v>
      </c>
      <c r="F2" s="27"/>
      <c r="G2" s="27"/>
      <c r="H2" s="27"/>
      <c r="I2" s="27"/>
      <c r="J2" s="27"/>
      <c r="K2" s="29"/>
      <c r="L2" s="29"/>
      <c r="M2" s="29"/>
    </row>
    <row r="3" spans="1:13" s="30" customFormat="1" ht="53.25" customHeight="1">
      <c r="A3" s="26"/>
      <c r="B3" s="7"/>
      <c r="C3" s="7"/>
      <c r="D3" s="7"/>
      <c r="E3" s="7"/>
      <c r="F3" s="7"/>
      <c r="G3" s="7"/>
      <c r="H3" s="7"/>
      <c r="I3" s="7"/>
      <c r="J3" s="7"/>
      <c r="K3" s="3"/>
    </row>
    <row r="4" spans="1:13" s="30" customFormat="1" ht="53.25" customHeight="1">
      <c r="A4" s="26"/>
      <c r="B4" s="21" t="s">
        <v>2</v>
      </c>
      <c r="C4" s="22" t="s">
        <v>3</v>
      </c>
      <c r="D4" s="20" t="s">
        <v>4</v>
      </c>
      <c r="E4" s="23" t="s">
        <v>5</v>
      </c>
      <c r="F4" s="31"/>
      <c r="G4" s="31"/>
      <c r="H4" s="31"/>
      <c r="I4" s="20" t="s">
        <v>6</v>
      </c>
      <c r="J4" s="26"/>
    </row>
    <row r="5" spans="1:13" s="30" customFormat="1" ht="53.25" customHeight="1">
      <c r="A5" s="26"/>
      <c r="B5" s="32"/>
      <c r="C5" s="32"/>
      <c r="D5" s="33"/>
      <c r="E5" s="8" t="s">
        <v>7</v>
      </c>
      <c r="F5" s="8" t="s">
        <v>8</v>
      </c>
      <c r="G5" s="8" t="s">
        <v>9</v>
      </c>
      <c r="H5" s="8" t="s">
        <v>10</v>
      </c>
      <c r="I5" s="33"/>
      <c r="J5" s="26"/>
    </row>
    <row r="6" spans="1:13" s="30" customFormat="1" ht="53.25" customHeight="1">
      <c r="A6" s="26"/>
      <c r="B6" s="9">
        <v>1</v>
      </c>
      <c r="C6" s="10" t="s">
        <v>11</v>
      </c>
      <c r="D6" s="11" t="s">
        <v>12</v>
      </c>
      <c r="E6" s="12">
        <f t="shared" ref="E6:E35" si="0">(N77*$B$2*L77)/1000</f>
        <v>0.15</v>
      </c>
      <c r="F6" s="12">
        <f t="shared" ref="F6:F35" si="1">E6*7</f>
        <v>1.05</v>
      </c>
      <c r="G6" s="17">
        <f>F6+F7</f>
        <v>2.87</v>
      </c>
      <c r="H6" s="24">
        <f>G6/40</f>
        <v>7.1750000000000008E-2</v>
      </c>
      <c r="I6" s="25" t="s">
        <v>13</v>
      </c>
      <c r="J6" s="26"/>
    </row>
    <row r="7" spans="1:13" s="30" customFormat="1" ht="53.25" customHeight="1">
      <c r="A7" s="26"/>
      <c r="B7" s="9">
        <v>2</v>
      </c>
      <c r="C7" s="10" t="s">
        <v>14</v>
      </c>
      <c r="D7" s="11" t="s">
        <v>12</v>
      </c>
      <c r="E7" s="12">
        <f t="shared" si="0"/>
        <v>0.26</v>
      </c>
      <c r="F7" s="12">
        <f t="shared" si="1"/>
        <v>1.82</v>
      </c>
      <c r="G7" s="34"/>
      <c r="H7" s="34"/>
      <c r="I7" s="35"/>
      <c r="J7" s="26"/>
    </row>
    <row r="8" spans="1:13" s="30" customFormat="1" ht="53.25" customHeight="1">
      <c r="A8" s="26"/>
      <c r="B8" s="9">
        <v>3</v>
      </c>
      <c r="C8" s="10" t="s">
        <v>15</v>
      </c>
      <c r="D8" s="11" t="s">
        <v>16</v>
      </c>
      <c r="E8" s="12">
        <f t="shared" si="0"/>
        <v>0.5</v>
      </c>
      <c r="F8" s="12">
        <f t="shared" si="1"/>
        <v>3.5</v>
      </c>
      <c r="G8" s="17">
        <f>F8+F9</f>
        <v>10.152799999999999</v>
      </c>
      <c r="H8" s="24">
        <f>G8/40</f>
        <v>0.25381999999999999</v>
      </c>
      <c r="I8" s="35"/>
      <c r="J8" s="26"/>
    </row>
    <row r="9" spans="1:13" s="30" customFormat="1" ht="53.25" customHeight="1">
      <c r="A9" s="26"/>
      <c r="B9" s="9">
        <v>4</v>
      </c>
      <c r="C9" s="10" t="s">
        <v>17</v>
      </c>
      <c r="D9" s="11" t="s">
        <v>16</v>
      </c>
      <c r="E9" s="12">
        <f t="shared" si="0"/>
        <v>0.95040000000000002</v>
      </c>
      <c r="F9" s="12">
        <f t="shared" si="1"/>
        <v>6.6528</v>
      </c>
      <c r="G9" s="34"/>
      <c r="H9" s="34"/>
      <c r="I9" s="36"/>
      <c r="J9" s="26"/>
    </row>
    <row r="10" spans="1:13" s="30" customFormat="1" ht="53.25" customHeight="1">
      <c r="A10" s="26"/>
      <c r="B10" s="9">
        <v>5</v>
      </c>
      <c r="C10" s="10" t="s">
        <v>18</v>
      </c>
      <c r="D10" s="11" t="s">
        <v>19</v>
      </c>
      <c r="E10" s="12">
        <f t="shared" si="0"/>
        <v>1.05</v>
      </c>
      <c r="F10" s="12">
        <f t="shared" si="1"/>
        <v>7.3500000000000005</v>
      </c>
      <c r="G10" s="17">
        <f>SUM(F10:F16)</f>
        <v>93.46820000000001</v>
      </c>
      <c r="H10" s="18">
        <f>G10/40</f>
        <v>2.3367050000000003</v>
      </c>
      <c r="I10" s="19" t="s">
        <v>20</v>
      </c>
      <c r="J10" s="26"/>
    </row>
    <row r="11" spans="1:13" s="30" customFormat="1" ht="53.25" customHeight="1">
      <c r="A11" s="26"/>
      <c r="B11" s="9">
        <v>6</v>
      </c>
      <c r="C11" s="10" t="s">
        <v>21</v>
      </c>
      <c r="D11" s="11" t="s">
        <v>19</v>
      </c>
      <c r="E11" s="12">
        <f t="shared" si="0"/>
        <v>1.4000000000000001</v>
      </c>
      <c r="F11" s="12">
        <f t="shared" si="1"/>
        <v>9.8000000000000007</v>
      </c>
      <c r="G11" s="37"/>
      <c r="H11" s="37"/>
      <c r="I11" s="35"/>
      <c r="J11" s="26"/>
    </row>
    <row r="12" spans="1:13" s="30" customFormat="1" ht="53.25" customHeight="1">
      <c r="A12" s="26"/>
      <c r="B12" s="9">
        <v>7</v>
      </c>
      <c r="C12" s="10" t="s">
        <v>22</v>
      </c>
      <c r="D12" s="11" t="s">
        <v>19</v>
      </c>
      <c r="E12" s="12">
        <f t="shared" si="0"/>
        <v>1.9012</v>
      </c>
      <c r="F12" s="12">
        <f t="shared" si="1"/>
        <v>13.308400000000001</v>
      </c>
      <c r="G12" s="37"/>
      <c r="H12" s="37"/>
      <c r="I12" s="35"/>
      <c r="J12" s="26"/>
    </row>
    <row r="13" spans="1:13" s="30" customFormat="1" ht="53.25" customHeight="1">
      <c r="A13" s="26"/>
      <c r="B13" s="9">
        <v>8</v>
      </c>
      <c r="C13" s="10" t="s">
        <v>23</v>
      </c>
      <c r="D13" s="11" t="s">
        <v>19</v>
      </c>
      <c r="E13" s="12">
        <f t="shared" si="0"/>
        <v>1.9987999999999999</v>
      </c>
      <c r="F13" s="12">
        <f t="shared" si="1"/>
        <v>13.9916</v>
      </c>
      <c r="G13" s="37"/>
      <c r="H13" s="37"/>
      <c r="I13" s="35"/>
      <c r="J13" s="26"/>
    </row>
    <row r="14" spans="1:13" s="30" customFormat="1" ht="53.25" customHeight="1">
      <c r="A14" s="26"/>
      <c r="B14" s="9">
        <v>9</v>
      </c>
      <c r="C14" s="10" t="s">
        <v>24</v>
      </c>
      <c r="D14" s="11" t="s">
        <v>19</v>
      </c>
      <c r="E14" s="12">
        <f t="shared" si="0"/>
        <v>2.1024000000000003</v>
      </c>
      <c r="F14" s="12">
        <f t="shared" si="1"/>
        <v>14.716800000000003</v>
      </c>
      <c r="G14" s="37"/>
      <c r="H14" s="37"/>
      <c r="I14" s="35"/>
      <c r="J14" s="26"/>
    </row>
    <row r="15" spans="1:13" s="30" customFormat="1" ht="53.25" customHeight="1">
      <c r="A15" s="26"/>
      <c r="B15" s="9">
        <v>10</v>
      </c>
      <c r="C15" s="10" t="s">
        <v>25</v>
      </c>
      <c r="D15" s="11" t="s">
        <v>19</v>
      </c>
      <c r="E15" s="12">
        <f t="shared" si="0"/>
        <v>2.3026</v>
      </c>
      <c r="F15" s="12">
        <f t="shared" si="1"/>
        <v>16.118200000000002</v>
      </c>
      <c r="G15" s="37"/>
      <c r="H15" s="37"/>
      <c r="I15" s="35"/>
      <c r="J15" s="26"/>
    </row>
    <row r="16" spans="1:13" s="30" customFormat="1" ht="53.25" customHeight="1">
      <c r="A16" s="26"/>
      <c r="B16" s="9">
        <v>11</v>
      </c>
      <c r="C16" s="10" t="s">
        <v>26</v>
      </c>
      <c r="D16" s="11" t="s">
        <v>19</v>
      </c>
      <c r="E16" s="12">
        <f t="shared" si="0"/>
        <v>2.5975999999999999</v>
      </c>
      <c r="F16" s="12">
        <f t="shared" si="1"/>
        <v>18.183199999999999</v>
      </c>
      <c r="G16" s="34"/>
      <c r="H16" s="34"/>
      <c r="I16" s="36"/>
      <c r="J16" s="26"/>
    </row>
    <row r="17" spans="1:10" s="30" customFormat="1" ht="53.25" customHeight="1">
      <c r="A17" s="26"/>
      <c r="B17" s="9">
        <v>12</v>
      </c>
      <c r="C17" s="10" t="s">
        <v>27</v>
      </c>
      <c r="D17" s="11" t="s">
        <v>28</v>
      </c>
      <c r="E17" s="12">
        <f t="shared" si="0"/>
        <v>3</v>
      </c>
      <c r="F17" s="12">
        <f t="shared" si="1"/>
        <v>21</v>
      </c>
      <c r="G17" s="17">
        <f>SUM(F17:F20)</f>
        <v>105.68599999999999</v>
      </c>
      <c r="H17" s="18">
        <f>G17/40</f>
        <v>2.64215</v>
      </c>
      <c r="I17" s="19" t="s">
        <v>29</v>
      </c>
      <c r="J17" s="26"/>
    </row>
    <row r="18" spans="1:10" s="30" customFormat="1" ht="53.25" customHeight="1">
      <c r="A18" s="26"/>
      <c r="B18" s="9">
        <v>13</v>
      </c>
      <c r="C18" s="10" t="s">
        <v>30</v>
      </c>
      <c r="D18" s="11" t="s">
        <v>28</v>
      </c>
      <c r="E18" s="12">
        <f t="shared" si="0"/>
        <v>3.5999999999999996</v>
      </c>
      <c r="F18" s="12">
        <f t="shared" si="1"/>
        <v>25.199999999999996</v>
      </c>
      <c r="G18" s="37"/>
      <c r="H18" s="37"/>
      <c r="I18" s="35"/>
      <c r="J18" s="26"/>
    </row>
    <row r="19" spans="1:10" s="30" customFormat="1" ht="53.25" customHeight="1">
      <c r="A19" s="26"/>
      <c r="B19" s="9">
        <v>14</v>
      </c>
      <c r="C19" s="10" t="s">
        <v>31</v>
      </c>
      <c r="D19" s="11" t="s">
        <v>28</v>
      </c>
      <c r="E19" s="12">
        <f t="shared" si="0"/>
        <v>4.2</v>
      </c>
      <c r="F19" s="12">
        <f t="shared" si="1"/>
        <v>29.400000000000002</v>
      </c>
      <c r="G19" s="37"/>
      <c r="H19" s="37"/>
      <c r="I19" s="35"/>
      <c r="J19" s="26"/>
    </row>
    <row r="20" spans="1:10" s="30" customFormat="1" ht="53.25" customHeight="1">
      <c r="A20" s="26"/>
      <c r="B20" s="9">
        <v>15</v>
      </c>
      <c r="C20" s="10" t="s">
        <v>32</v>
      </c>
      <c r="D20" s="11" t="s">
        <v>28</v>
      </c>
      <c r="E20" s="12">
        <f t="shared" si="0"/>
        <v>4.298</v>
      </c>
      <c r="F20" s="12">
        <f t="shared" si="1"/>
        <v>30.085999999999999</v>
      </c>
      <c r="G20" s="34"/>
      <c r="H20" s="34"/>
      <c r="I20" s="35"/>
      <c r="J20" s="26"/>
    </row>
    <row r="21" spans="1:10" s="30" customFormat="1" ht="53.25" customHeight="1">
      <c r="A21" s="26"/>
      <c r="B21" s="9">
        <v>16</v>
      </c>
      <c r="C21" s="10" t="s">
        <v>33</v>
      </c>
      <c r="D21" s="11" t="s">
        <v>34</v>
      </c>
      <c r="E21" s="12">
        <f t="shared" si="0"/>
        <v>4.4960000000000004</v>
      </c>
      <c r="F21" s="12">
        <f t="shared" si="1"/>
        <v>31.472000000000001</v>
      </c>
      <c r="G21" s="17">
        <f>SUM(F21:F25)</f>
        <v>168.58799999999999</v>
      </c>
      <c r="H21" s="18">
        <f>G21/40</f>
        <v>4.2146999999999997</v>
      </c>
      <c r="I21" s="35"/>
      <c r="J21" s="26"/>
    </row>
    <row r="22" spans="1:10" s="30" customFormat="1" ht="53.25" customHeight="1">
      <c r="A22" s="26"/>
      <c r="B22" s="9">
        <v>17</v>
      </c>
      <c r="C22" s="10" t="s">
        <v>35</v>
      </c>
      <c r="D22" s="11" t="s">
        <v>34</v>
      </c>
      <c r="E22" s="12">
        <f t="shared" si="0"/>
        <v>4.6980000000000004</v>
      </c>
      <c r="F22" s="12">
        <f t="shared" si="1"/>
        <v>32.886000000000003</v>
      </c>
      <c r="G22" s="37"/>
      <c r="H22" s="37"/>
      <c r="I22" s="35"/>
      <c r="J22" s="26"/>
    </row>
    <row r="23" spans="1:10" s="30" customFormat="1" ht="53.25" customHeight="1">
      <c r="A23" s="26"/>
      <c r="B23" s="9">
        <v>18</v>
      </c>
      <c r="C23" s="10" t="s">
        <v>36</v>
      </c>
      <c r="D23" s="11" t="s">
        <v>34</v>
      </c>
      <c r="E23" s="12">
        <f t="shared" si="0"/>
        <v>4.8</v>
      </c>
      <c r="F23" s="12">
        <f t="shared" si="1"/>
        <v>33.6</v>
      </c>
      <c r="G23" s="37"/>
      <c r="H23" s="37"/>
      <c r="I23" s="35"/>
      <c r="J23" s="26"/>
    </row>
    <row r="24" spans="1:10" s="30" customFormat="1" ht="53.25" customHeight="1">
      <c r="A24" s="26"/>
      <c r="B24" s="9">
        <v>19</v>
      </c>
      <c r="C24" s="10" t="s">
        <v>37</v>
      </c>
      <c r="D24" s="11" t="s">
        <v>34</v>
      </c>
      <c r="E24" s="12">
        <f t="shared" si="0"/>
        <v>4.9939999999999998</v>
      </c>
      <c r="F24" s="12">
        <f t="shared" si="1"/>
        <v>34.957999999999998</v>
      </c>
      <c r="G24" s="37"/>
      <c r="H24" s="37"/>
      <c r="I24" s="35"/>
      <c r="J24" s="26"/>
    </row>
    <row r="25" spans="1:10" s="30" customFormat="1" ht="53.25" customHeight="1">
      <c r="A25" s="26"/>
      <c r="B25" s="9">
        <v>20</v>
      </c>
      <c r="C25" s="10" t="s">
        <v>38</v>
      </c>
      <c r="D25" s="11" t="s">
        <v>34</v>
      </c>
      <c r="E25" s="12">
        <f t="shared" si="0"/>
        <v>5.0960000000000001</v>
      </c>
      <c r="F25" s="12">
        <f t="shared" si="1"/>
        <v>35.671999999999997</v>
      </c>
      <c r="G25" s="34"/>
      <c r="H25" s="34"/>
      <c r="I25" s="36"/>
      <c r="J25" s="26"/>
    </row>
    <row r="26" spans="1:10" s="30" customFormat="1" ht="53.25" customHeight="1">
      <c r="A26" s="26"/>
      <c r="B26" s="9">
        <v>21</v>
      </c>
      <c r="C26" s="10" t="s">
        <v>39</v>
      </c>
      <c r="D26" s="11" t="s">
        <v>40</v>
      </c>
      <c r="E26" s="12">
        <f t="shared" si="0"/>
        <v>5.2110000000000003</v>
      </c>
      <c r="F26" s="12">
        <f t="shared" si="1"/>
        <v>36.477000000000004</v>
      </c>
      <c r="G26" s="17">
        <f>SUM(F26:F35)</f>
        <v>438.02849999999995</v>
      </c>
      <c r="H26" s="18">
        <f>G26/40</f>
        <v>10.950712499999998</v>
      </c>
      <c r="I26" s="14" t="s">
        <v>41</v>
      </c>
      <c r="J26" s="26"/>
    </row>
    <row r="27" spans="1:10" s="30" customFormat="1" ht="53.25" customHeight="1">
      <c r="A27" s="26"/>
      <c r="B27" s="9">
        <v>22</v>
      </c>
      <c r="C27" s="10" t="s">
        <v>42</v>
      </c>
      <c r="D27" s="11" t="s">
        <v>40</v>
      </c>
      <c r="E27" s="12">
        <f t="shared" si="0"/>
        <v>5.31</v>
      </c>
      <c r="F27" s="12">
        <f t="shared" si="1"/>
        <v>37.169999999999995</v>
      </c>
      <c r="G27" s="37"/>
      <c r="H27" s="37"/>
      <c r="I27" s="35"/>
      <c r="J27" s="26"/>
    </row>
    <row r="28" spans="1:10" s="30" customFormat="1" ht="53.25" customHeight="1">
      <c r="A28" s="26"/>
      <c r="B28" s="9">
        <v>23</v>
      </c>
      <c r="C28" s="10" t="s">
        <v>43</v>
      </c>
      <c r="D28" s="11" t="s">
        <v>40</v>
      </c>
      <c r="E28" s="12">
        <f t="shared" si="0"/>
        <v>5.5039999999999996</v>
      </c>
      <c r="F28" s="12">
        <f t="shared" si="1"/>
        <v>38.527999999999999</v>
      </c>
      <c r="G28" s="37"/>
      <c r="H28" s="37"/>
      <c r="I28" s="35"/>
      <c r="J28" s="26"/>
    </row>
    <row r="29" spans="1:10" s="30" customFormat="1" ht="53.25" customHeight="1">
      <c r="A29" s="26"/>
      <c r="B29" s="9">
        <v>24</v>
      </c>
      <c r="C29" s="10" t="s">
        <v>44</v>
      </c>
      <c r="D29" s="11" t="s">
        <v>40</v>
      </c>
      <c r="E29" s="12">
        <f t="shared" si="0"/>
        <v>5.8994999999999997</v>
      </c>
      <c r="F29" s="12">
        <f t="shared" si="1"/>
        <v>41.296499999999995</v>
      </c>
      <c r="G29" s="37"/>
      <c r="H29" s="37"/>
      <c r="I29" s="35"/>
      <c r="J29" s="26"/>
    </row>
    <row r="30" spans="1:10" s="30" customFormat="1" ht="53.25" customHeight="1">
      <c r="A30" s="26"/>
      <c r="B30" s="9">
        <v>25</v>
      </c>
      <c r="C30" s="10" t="s">
        <v>45</v>
      </c>
      <c r="D30" s="11" t="s">
        <v>40</v>
      </c>
      <c r="E30" s="12">
        <f t="shared" si="0"/>
        <v>5.9939999999999998</v>
      </c>
      <c r="F30" s="12">
        <f t="shared" si="1"/>
        <v>41.957999999999998</v>
      </c>
      <c r="G30" s="37"/>
      <c r="H30" s="37"/>
      <c r="I30" s="35"/>
      <c r="J30" s="26"/>
    </row>
    <row r="31" spans="1:10" s="30" customFormat="1" ht="53.25" customHeight="1">
      <c r="A31" s="26"/>
      <c r="B31" s="9">
        <v>26</v>
      </c>
      <c r="C31" s="10" t="s">
        <v>46</v>
      </c>
      <c r="D31" s="11" t="s">
        <v>40</v>
      </c>
      <c r="E31" s="12">
        <f t="shared" si="0"/>
        <v>6.2805</v>
      </c>
      <c r="F31" s="12">
        <f t="shared" si="1"/>
        <v>43.963499999999996</v>
      </c>
      <c r="G31" s="37"/>
      <c r="H31" s="37"/>
      <c r="I31" s="35"/>
      <c r="J31" s="26"/>
    </row>
    <row r="32" spans="1:10" s="30" customFormat="1" ht="53.25" customHeight="1">
      <c r="A32" s="26"/>
      <c r="B32" s="9">
        <v>27</v>
      </c>
      <c r="C32" s="10" t="s">
        <v>47</v>
      </c>
      <c r="D32" s="11" t="s">
        <v>40</v>
      </c>
      <c r="E32" s="12">
        <f t="shared" si="0"/>
        <v>6.5939999999999994</v>
      </c>
      <c r="F32" s="12">
        <f t="shared" si="1"/>
        <v>46.157999999999994</v>
      </c>
      <c r="G32" s="37"/>
      <c r="H32" s="37"/>
      <c r="I32" s="35"/>
      <c r="J32" s="26"/>
    </row>
    <row r="33" spans="1:10" s="30" customFormat="1" ht="53.25" customHeight="1">
      <c r="A33" s="26"/>
      <c r="B33" s="9">
        <v>28</v>
      </c>
      <c r="C33" s="10" t="s">
        <v>48</v>
      </c>
      <c r="D33" s="11" t="s">
        <v>40</v>
      </c>
      <c r="E33" s="12">
        <f t="shared" si="0"/>
        <v>6.8975</v>
      </c>
      <c r="F33" s="12">
        <f t="shared" si="1"/>
        <v>48.282499999999999</v>
      </c>
      <c r="G33" s="37"/>
      <c r="H33" s="37"/>
      <c r="I33" s="35"/>
      <c r="J33" s="26"/>
    </row>
    <row r="34" spans="1:10" s="30" customFormat="1" ht="53.25" customHeight="1">
      <c r="A34" s="26"/>
      <c r="B34" s="9">
        <v>29</v>
      </c>
      <c r="C34" s="10" t="s">
        <v>49</v>
      </c>
      <c r="D34" s="11" t="s">
        <v>40</v>
      </c>
      <c r="E34" s="12">
        <f t="shared" si="0"/>
        <v>7.2850000000000001</v>
      </c>
      <c r="F34" s="12">
        <f t="shared" si="1"/>
        <v>50.995000000000005</v>
      </c>
      <c r="G34" s="37"/>
      <c r="H34" s="37"/>
      <c r="I34" s="35"/>
      <c r="J34" s="26"/>
    </row>
    <row r="35" spans="1:10" s="30" customFormat="1" ht="53.25" customHeight="1">
      <c r="A35" s="26"/>
      <c r="B35" s="9">
        <v>30</v>
      </c>
      <c r="C35" s="10" t="s">
        <v>50</v>
      </c>
      <c r="D35" s="11" t="s">
        <v>40</v>
      </c>
      <c r="E35" s="12">
        <f t="shared" si="0"/>
        <v>7.6</v>
      </c>
      <c r="F35" s="12">
        <f t="shared" si="1"/>
        <v>53.199999999999996</v>
      </c>
      <c r="G35" s="34"/>
      <c r="H35" s="34"/>
      <c r="I35" s="36"/>
      <c r="J35" s="26"/>
    </row>
    <row r="36" spans="1:10" ht="15.75" customHeight="1">
      <c r="A36" s="4"/>
      <c r="B36" s="15" t="s">
        <v>51</v>
      </c>
      <c r="C36" s="38"/>
      <c r="D36" s="38"/>
      <c r="E36" s="38"/>
      <c r="F36" s="38"/>
      <c r="G36" s="38"/>
      <c r="H36" s="38"/>
      <c r="I36" s="38"/>
      <c r="J36" s="4"/>
    </row>
    <row r="37" spans="1:10" ht="15.75" customHeight="1">
      <c r="A37" s="4"/>
      <c r="B37" s="39"/>
      <c r="C37" s="39"/>
      <c r="D37" s="39"/>
      <c r="E37" s="39"/>
      <c r="F37" s="39"/>
      <c r="G37" s="39"/>
      <c r="H37" s="39"/>
      <c r="I37" s="39"/>
      <c r="J37" s="4"/>
    </row>
    <row r="38" spans="1:1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12:14" ht="15.75" customHeight="1"/>
    <row r="66" spans="12:14" ht="15.75" customHeight="1"/>
    <row r="67" spans="12:14" ht="15.75" customHeight="1"/>
    <row r="68" spans="12:14" ht="15.75" customHeight="1"/>
    <row r="69" spans="12:14" ht="15.75" customHeight="1"/>
    <row r="70" spans="12:14" ht="15.75" customHeight="1"/>
    <row r="71" spans="12:14" ht="15.75" customHeight="1"/>
    <row r="72" spans="12:14" ht="15.75" customHeight="1"/>
    <row r="73" spans="12:14" ht="15.75" customHeight="1"/>
    <row r="74" spans="12:14" ht="15.75" customHeight="1"/>
    <row r="75" spans="12:14" ht="15.75" customHeight="1">
      <c r="L75" s="16" t="s">
        <v>52</v>
      </c>
      <c r="M75" s="40"/>
      <c r="N75" s="16" t="s">
        <v>53</v>
      </c>
    </row>
    <row r="76" spans="12:14" ht="15.75" customHeight="1">
      <c r="L76" s="41"/>
      <c r="M76" s="42"/>
      <c r="N76" s="41"/>
    </row>
    <row r="77" spans="12:14" ht="15.75" customHeight="1">
      <c r="L77" s="13">
        <v>0.15</v>
      </c>
      <c r="M77" s="43"/>
      <c r="N77" s="2">
        <v>1</v>
      </c>
    </row>
    <row r="78" spans="12:14" ht="15.75" customHeight="1">
      <c r="L78" s="13">
        <v>0.13</v>
      </c>
      <c r="M78" s="43"/>
      <c r="N78" s="2">
        <v>2</v>
      </c>
    </row>
    <row r="79" spans="12:14" ht="15.75" customHeight="1">
      <c r="L79" s="13">
        <v>0.125</v>
      </c>
      <c r="M79" s="43"/>
      <c r="N79" s="2">
        <v>4</v>
      </c>
    </row>
    <row r="80" spans="12:14" ht="15.75" customHeight="1">
      <c r="L80" s="13">
        <v>0.1188</v>
      </c>
      <c r="M80" s="43"/>
      <c r="N80" s="2">
        <v>8</v>
      </c>
    </row>
    <row r="81" spans="12:14" ht="15.75" customHeight="1">
      <c r="L81" s="13">
        <v>7.4999999999999997E-2</v>
      </c>
      <c r="M81" s="43"/>
      <c r="N81" s="2">
        <v>14</v>
      </c>
    </row>
    <row r="82" spans="12:14" ht="15.75" customHeight="1">
      <c r="L82" s="13">
        <v>7.0000000000000007E-2</v>
      </c>
      <c r="M82" s="43"/>
      <c r="N82" s="2">
        <v>20</v>
      </c>
    </row>
    <row r="83" spans="12:14" ht="15.75" customHeight="1">
      <c r="L83" s="13">
        <v>6.7900000000000002E-2</v>
      </c>
      <c r="M83" s="43"/>
      <c r="N83" s="2">
        <v>28</v>
      </c>
    </row>
    <row r="84" spans="12:14" ht="15.75" customHeight="1">
      <c r="L84" s="13">
        <v>5.2600000000000001E-2</v>
      </c>
      <c r="M84" s="43"/>
      <c r="N84" s="2">
        <v>38</v>
      </c>
    </row>
    <row r="85" spans="12:14" ht="15.75" customHeight="1">
      <c r="L85" s="13">
        <v>4.3799999999999999E-2</v>
      </c>
      <c r="M85" s="43"/>
      <c r="N85" s="2">
        <v>48</v>
      </c>
    </row>
    <row r="86" spans="12:14" ht="15.75" customHeight="1">
      <c r="L86" s="13">
        <v>3.9699999999999999E-2</v>
      </c>
      <c r="M86" s="43"/>
      <c r="N86" s="2">
        <v>58</v>
      </c>
    </row>
    <row r="87" spans="12:14" ht="15.75" customHeight="1">
      <c r="L87" s="13">
        <v>3.8199999999999998E-2</v>
      </c>
      <c r="M87" s="43"/>
      <c r="N87" s="2">
        <v>68</v>
      </c>
    </row>
    <row r="88" spans="12:14" ht="15.75" customHeight="1">
      <c r="L88" s="13">
        <v>3.7499999999999999E-2</v>
      </c>
      <c r="M88" s="43"/>
      <c r="N88" s="2">
        <v>80</v>
      </c>
    </row>
    <row r="89" spans="12:14" ht="15.75" customHeight="1">
      <c r="L89" s="13">
        <v>3.5999999999999997E-2</v>
      </c>
      <c r="M89" s="43"/>
      <c r="N89" s="2">
        <v>100</v>
      </c>
    </row>
    <row r="90" spans="12:14" ht="15.75" customHeight="1">
      <c r="L90" s="13">
        <v>3.5000000000000003E-2</v>
      </c>
      <c r="M90" s="43"/>
      <c r="N90" s="2">
        <v>120</v>
      </c>
    </row>
    <row r="91" spans="12:14" ht="15.75" customHeight="1">
      <c r="L91" s="13">
        <v>3.0700000000000002E-2</v>
      </c>
      <c r="M91" s="43"/>
      <c r="N91" s="2">
        <v>140</v>
      </c>
    </row>
    <row r="92" spans="12:14" ht="15.75" customHeight="1">
      <c r="L92" s="13">
        <v>2.81E-2</v>
      </c>
      <c r="M92" s="43"/>
      <c r="N92" s="2">
        <v>160</v>
      </c>
    </row>
    <row r="93" spans="12:14" ht="15.75" customHeight="1">
      <c r="L93" s="13">
        <v>2.6100000000000002E-2</v>
      </c>
      <c r="M93" s="43"/>
      <c r="N93" s="2">
        <v>180</v>
      </c>
    </row>
    <row r="94" spans="12:14" ht="15.75" customHeight="1">
      <c r="L94" s="13">
        <v>2.4E-2</v>
      </c>
      <c r="M94" s="43"/>
      <c r="N94" s="2">
        <v>200</v>
      </c>
    </row>
    <row r="95" spans="12:14" ht="15.75" customHeight="1">
      <c r="L95" s="13">
        <v>2.2700000000000001E-2</v>
      </c>
      <c r="M95" s="43"/>
      <c r="N95" s="2">
        <v>220</v>
      </c>
    </row>
    <row r="96" spans="12:14" ht="15.75" customHeight="1">
      <c r="L96" s="13">
        <v>2.0799999999999999E-2</v>
      </c>
      <c r="M96" s="43"/>
      <c r="N96" s="2">
        <v>245</v>
      </c>
    </row>
    <row r="97" spans="12:14" ht="15.75" customHeight="1">
      <c r="L97" s="13">
        <v>1.9300000000000001E-2</v>
      </c>
      <c r="M97" s="43"/>
      <c r="N97" s="2">
        <v>270</v>
      </c>
    </row>
    <row r="98" spans="12:14" ht="15.75" customHeight="1">
      <c r="L98" s="13">
        <v>1.7999999999999999E-2</v>
      </c>
      <c r="M98" s="43"/>
      <c r="N98" s="2">
        <v>295</v>
      </c>
    </row>
    <row r="99" spans="12:14" ht="15.75" customHeight="1">
      <c r="L99" s="13">
        <v>1.72E-2</v>
      </c>
      <c r="M99" s="43"/>
      <c r="N99" s="2">
        <v>320</v>
      </c>
    </row>
    <row r="100" spans="12:14" ht="15.75" customHeight="1">
      <c r="L100" s="13">
        <v>1.7100000000000001E-2</v>
      </c>
      <c r="M100" s="43"/>
      <c r="N100" s="2">
        <v>345</v>
      </c>
    </row>
    <row r="101" spans="12:14" ht="15.75" customHeight="1">
      <c r="L101" s="13">
        <v>1.6199999999999999E-2</v>
      </c>
      <c r="M101" s="43"/>
      <c r="N101" s="2">
        <v>370</v>
      </c>
    </row>
    <row r="102" spans="12:14" ht="15.75" customHeight="1">
      <c r="L102" s="13">
        <v>1.5900000000000001E-2</v>
      </c>
      <c r="M102" s="43"/>
      <c r="N102" s="2">
        <v>395</v>
      </c>
    </row>
    <row r="103" spans="12:14" ht="15.75" customHeight="1">
      <c r="L103" s="13">
        <v>1.5699999999999999E-2</v>
      </c>
      <c r="M103" s="43"/>
      <c r="N103" s="2">
        <v>420</v>
      </c>
    </row>
    <row r="104" spans="12:14" ht="15.75" customHeight="1">
      <c r="L104" s="13">
        <v>1.55E-2</v>
      </c>
      <c r="M104" s="43"/>
      <c r="N104" s="2">
        <v>445</v>
      </c>
    </row>
    <row r="105" spans="12:14" ht="15.75" customHeight="1">
      <c r="L105" s="13">
        <v>1.55E-2</v>
      </c>
      <c r="M105" s="43"/>
      <c r="N105" s="2">
        <v>470</v>
      </c>
    </row>
    <row r="106" spans="12:14" ht="15.75" customHeight="1">
      <c r="L106" s="13">
        <v>1.52E-2</v>
      </c>
      <c r="M106" s="43"/>
      <c r="N106" s="2">
        <v>500</v>
      </c>
    </row>
    <row r="107" spans="12:14" ht="15.75" customHeight="1"/>
    <row r="108" spans="12:14" ht="15.75" customHeight="1"/>
    <row r="109" spans="12:14" ht="15.75" customHeight="1"/>
    <row r="110" spans="12:14" ht="15.75" customHeight="1"/>
    <row r="111" spans="12:14" ht="15.75" customHeight="1"/>
    <row r="112" spans="12:1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4">
    <mergeCell ref="L104:M104"/>
    <mergeCell ref="L105:M105"/>
    <mergeCell ref="L106:M106"/>
    <mergeCell ref="L97:M97"/>
    <mergeCell ref="L98:M98"/>
    <mergeCell ref="L99:M99"/>
    <mergeCell ref="L100:M100"/>
    <mergeCell ref="L101:M101"/>
    <mergeCell ref="L102:M102"/>
    <mergeCell ref="L103:M103"/>
    <mergeCell ref="G6:G7"/>
    <mergeCell ref="H6:H7"/>
    <mergeCell ref="I6:I9"/>
    <mergeCell ref="G8:G9"/>
    <mergeCell ref="H8:H9"/>
    <mergeCell ref="I4:I5"/>
    <mergeCell ref="B4:B5"/>
    <mergeCell ref="C4:C5"/>
    <mergeCell ref="D4:D5"/>
    <mergeCell ref="E4:H4"/>
    <mergeCell ref="N75:N76"/>
    <mergeCell ref="L75:M76"/>
    <mergeCell ref="L77:M77"/>
    <mergeCell ref="L78:M78"/>
    <mergeCell ref="G10:G16"/>
    <mergeCell ref="G17:G20"/>
    <mergeCell ref="H17:H20"/>
    <mergeCell ref="G21:G25"/>
    <mergeCell ref="G26:G35"/>
    <mergeCell ref="H26:H35"/>
    <mergeCell ref="H10:H16"/>
    <mergeCell ref="I10:I16"/>
    <mergeCell ref="I17:I25"/>
    <mergeCell ref="H21:H25"/>
    <mergeCell ref="L80:M80"/>
    <mergeCell ref="L81:M81"/>
    <mergeCell ref="L82:M82"/>
    <mergeCell ref="L83:M83"/>
    <mergeCell ref="I26:I35"/>
    <mergeCell ref="B36:I37"/>
    <mergeCell ref="L79:M79"/>
    <mergeCell ref="L94:M94"/>
    <mergeCell ref="L95:M95"/>
    <mergeCell ref="L96:M96"/>
    <mergeCell ref="L89:M89"/>
    <mergeCell ref="L90:M90"/>
    <mergeCell ref="L91:M91"/>
    <mergeCell ref="L92:M92"/>
    <mergeCell ref="L93:M93"/>
    <mergeCell ref="L84:M84"/>
    <mergeCell ref="L85:M85"/>
    <mergeCell ref="L86:M86"/>
    <mergeCell ref="L87:M87"/>
    <mergeCell ref="L88:M88"/>
  </mergeCells>
  <pageMargins left="0.7" right="0.7" top="0.75" bottom="0.75" header="0" footer="0"/>
  <pageSetup orientation="portrait"/>
  <ignoredErrors>
    <ignoredError sqref="C9" twoDigitTextYear="1"/>
    <ignoredError sqref="E6:H3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 Rios Ramirez</dc:creator>
  <cp:keywords/>
  <dc:description/>
  <cp:lastModifiedBy>Andres Felipe Rincón</cp:lastModifiedBy>
  <cp:revision/>
  <dcterms:created xsi:type="dcterms:W3CDTF">2022-03-11T22:46:07Z</dcterms:created>
  <dcterms:modified xsi:type="dcterms:W3CDTF">2022-07-27T10:44:35Z</dcterms:modified>
  <cp:category/>
  <cp:contentStatus/>
</cp:coreProperties>
</file>